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C:\Users\chris\OneDrive\Documents\CEC\COVID-19\Return to competition\"/>
    </mc:Choice>
  </mc:AlternateContent>
  <xr:revisionPtr revIDLastSave="0" documentId="8_{FED1B98D-8172-4810-99DB-DE8EACA8589B}" xr6:coauthVersionLast="45" xr6:coauthVersionMax="45" xr10:uidLastSave="{00000000-0000-0000-0000-000000000000}"/>
  <bookViews>
    <workbookView xWindow="-120" yWindow="-120" windowWidth="20730" windowHeight="11160"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<sst xmlns="http://schemas.openxmlformats.org/spreadsheetml/2006/main" count="422" uniqueCount="347">
  <si>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</si>
  <si>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</si>
  <si>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</si>
  <si>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</si>
  <si>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</si>
  <si>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</si>
  <si>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</si>
  <si>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</si>
  <si>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</si>
  <si>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</si>
  <si>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</si>
  <si>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</si>
  <si>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</si>
  <si>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</si>
  <si>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</si>
  <si>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</si>
  <si>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</si>
  <si>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</si>
  <si>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</si>
  <si>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</si>
  <si>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</si>
  <si>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</si>
  <si>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</si>
  <si>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</si>
  <si>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</si>
  <si>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</si>
  <si>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</si>
  <si>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</si>
  <si>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</si>
  <si>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</si>
  <si>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</si>
  <si>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</si>
  <si>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</si>
  <si>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</si>
  <si>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</si>
  <si>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</si>
  <si>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</si>
  <si>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</si>
  <si>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</si>
  <si>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</si>
  <si>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</si>
  <si>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</si>
  <si>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</si>
  <si>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</si>
  <si>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</si>
  <si>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</si>
  <si>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</si>
  <si>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</si>
  <si>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</si>
  <si>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</si>
  <si>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</si>
  <si>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</si>
  <si>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</si>
  <si>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</si>
  <si>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</si>
  <si>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</si>
  <si>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</si>
  <si>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</si>
  <si>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</si>
  <si>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</si>
  <si>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</si>
  <si>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</si>
  <si>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</si>
  <si>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</si>
  <si>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</si>
  <si>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</si>
  <si>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</si>
  <si>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</si>
  <si>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</si>
  <si>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</si>
  <si>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</si>
  <si>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</si>
  <si>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</si>
  <si>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</si>
  <si>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</si>
  <si>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hangar à bateaux.
Les conséquences doivent être immédiates et comprendre l’interdiction immédiate et jusqu’à nouvel ordre de l’accès au hangar à bateaux et à l’entraînement de groupe.</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</si>
  <si>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</si>
  <si>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</si>
  <si>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</si>
  <si>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</si>
  <si>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</si>
  <si>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</si>
  <si>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rPr>
      <t>les</t>
    </r>
    <r>
      <rPr>
        <b/>
        <sz val="11"/>
        <color theme="1"/>
        <rFont val="Gotham-Black"/>
      </rPr>
      <t xml:space="preserve"> populations à risque </t>
    </r>
    <r>
      <rPr>
        <sz val="11"/>
        <color theme="1"/>
        <rFont val="Arial"/>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</si>
  <si>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</si>
  <si>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</si>
  <si>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</si>
  <si>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</si>
  <si>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</si>
  <si>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</si>
  <si>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</si>
  <si>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</si>
  <si>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</si>
  <si>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r>
      <rPr>
        <sz val="11"/>
        <color theme="1"/>
        <rFont val="Gotham-Book"/>
      </rP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au hangar à bateaux ou aux installations?</t>
    </r>
    <r>
      <rPr>
        <sz val="11"/>
        <color theme="1"/>
        <rFont val="Gotham-Book"/>
      </rPr>
      <t xml:space="preserve"> </t>
    </r>
    <r>
      <rPr>
        <sz val="11"/>
        <color theme="1"/>
        <rFont val="Gotham-Book"/>
      </rPr>
      <t xml:space="preserve"> </t>
    </r>
  </si>
  <si>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</si>
  <si>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</si>
  <si>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</si>
  <si>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</si>
  <si>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</si>
  <si>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</si>
  <si>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</si>
  <si>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</si>
  <si>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</si>
  <si>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</si>
  <si>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</si>
  <si>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</si>
  <si>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</si>
  <si>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</si>
  <si>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</si>
  <si>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</si>
  <si>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2) L’accès au hangar à bateaux sera-t-il contrôlé et réglementé?</t>
  </si>
  <si>
    <t>Le hangar à bateaux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</si>
  <si>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</si>
  <si>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</si>
  <si>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</si>
  <si>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</si>
  <si>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</si>
  <si>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</si>
  <si>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</si>
  <si>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</si>
  <si>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des stations de lavage des mains permanentes ou portables doivent être placées dans un endroit visible et accessible à l’entrée et à la sortie de l’installation et du hangar à bateaux.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</si>
  <si>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</si>
  <si>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</si>
  <si>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</si>
  <si>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Des désinfectants pour les mains et des désinfectants à base d’alcool doivent être placés à l’entrée des hangars à bateaux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</si>
  <si>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</si>
  <si>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</si>
  <si>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</si>
  <si>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</si>
  <si>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</si>
  <si>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</si>
  <si>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Immédiatement après la séance, le bateau doit être placé sur un support dans une aire de lavage commune.</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</si>
  <si>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</si>
  <si>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</si>
  <si>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</si>
  <si>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</si>
  <si>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t>
    </r>
    <r>
      <rPr>
        <sz val="11"/>
        <color theme="1"/>
        <rFont val="Gotham-Book"/>
      </rPr>
      <t xml:space="preserve">
</t>
    </r>
    <r>
      <rPr>
        <sz val="11"/>
        <color theme="1"/>
        <rFont val="Gotham-Book"/>
      </rPr>
      <t>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t>
    </r>
    <r>
      <rPr>
        <sz val="11"/>
        <color theme="1"/>
        <rFont val="Gotham-Book"/>
      </rPr>
      <t>Tout bateau nécessitant un entretien ou un ajustement doit d’abord être lavé et désinfecté, laissé sur le support et clairement identifié pour un ajustement.</t>
    </r>
    <r>
      <rPr>
        <sz val="11"/>
        <color theme="1"/>
        <rFont val="Gotham-Book"/>
      </rPr>
      <t xml:space="preserve">
</t>
    </r>
    <r>
      <rPr>
        <sz val="11"/>
        <color theme="1"/>
        <rFont val="Gotham-Book"/>
      </rPr>
      <t>Les athlètes ne doivent pas rester sur le site de l’entraînement pendant les ajustements.</t>
    </r>
    <r>
      <rPr>
        <sz val="11"/>
        <color theme="1"/>
        <rFont val="Gotham-Book"/>
      </rPr>
      <t xml:space="preserve">
</t>
    </r>
    <r>
      <rPr>
        <sz val="11"/>
        <color theme="1"/>
        <rFont val="Gotham-Book"/>
      </rPr>
      <t>La personne qui effectue l’ajustement doit porter des gants, désinfecter l’équipement par la suite et le remettre dans l’espace de rangement.</t>
    </r>
    <r>
      <rPr>
        <sz val="11"/>
        <color theme="1"/>
        <rFont val="Gotham-Book"/>
      </rPr>
      <t xml:space="preserve">
</t>
    </r>
    <r>
      <rPr>
        <sz val="11"/>
        <color theme="1"/>
        <rFont val="Gotham-Book"/>
      </rPr>
      <t>Tous les outils doivent être nettoyés et assainis après chaque réparation ou ajustement.</t>
    </r>
  </si>
  <si>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</si>
  <si>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</si>
  <si>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</si>
  <si>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</si>
  <si>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</si>
  <si>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</si>
  <si>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</si>
  <si>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</si>
  <si>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</si>
  <si>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</si>
  <si>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</si>
  <si>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</si>
  <si>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</si>
  <si>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</si>
  <si>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</si>
  <si>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</si>
  <si>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r>
      <rPr>
        <sz val="11"/>
        <color theme="1"/>
        <rFont val="Gotham-Book"/>
      </rP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</si>
  <si>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</si>
  <si>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</si>
  <si>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</si>
  <si>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</si>
  <si>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</si>
  <si>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</si>
  <si>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</si>
  <si>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</si>
  <si>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</si>
  <si>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</si>
  <si>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</si>
  <si>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</si>
  <si>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</si>
  <si>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</si>
  <si>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</si>
  <si>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rPr>
      <t xml:space="preserve">12) L’autorité locale de santé publique et les services d’urgence seront-ils informés de la reprise des activités sur l’eau et un </t>
    </r>
    <r>
      <rPr>
        <b/>
        <sz val="11"/>
        <color theme="1"/>
        <rFont val="Gotham-Black"/>
      </rPr>
      <t>accord préliminaire sera-t-il conclu avec l’établissement de santé publique local sur les protocoles de transfert des soins</t>
    </r>
    <r>
      <rPr>
        <sz val="11"/>
        <color theme="1"/>
        <rFont val="Gotham-Book"/>
      </rPr>
      <t xml:space="preserve"> pour tout cas de COVID-19?</t>
    </r>
    <r>
      <rPr>
        <sz val="11"/>
        <color theme="1"/>
        <rFont val="Gotham-Book"/>
      </rPr>
      <t xml:space="preserve"> </t>
    </r>
  </si>
  <si>
    <t>Des numéros de téléphone doivent être clairement affichés dans le hangar à bateaux et les aires de traitement.
La confirmation de l’intégration aux protocoles locaux de santé publique est essentielle AVANT la réouverture.</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</si>
  <si>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</si>
  <si>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</si>
  <si>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</si>
  <si>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</si>
  <si>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</si>
  <si>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</si>
  <si>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r>
      <rPr>
        <sz val="11"/>
        <color theme="1"/>
        <rFont val="Gotham-Book"/>
      </rP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</si>
  <si>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</si>
  <si>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rPr>
      <t xml:space="preserve">5) Y aura-t-il une autorité/un organe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t>
    </r>
    <r>
      <rPr>
        <sz val="11"/>
        <color theme="1"/>
        <rFont val="Gotham-Book"/>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</si>
  <si>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</si>
  <si>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</si>
  <si>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</si>
  <si>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</si>
  <si>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</si>
  <si>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</si>
  <si>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</si>
  <si>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ook"/>
      </rPr>
      <t>2) Y aura</t>
    </r>
    <r>
      <rPr>
        <sz val="11"/>
        <color theme="1"/>
        <rFont val="Gotham-Book"/>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rPr>
      <t xml:space="preserve"> </t>
    </r>
  </si>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</sst>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ont>
    <font>
      <sz val="11"/>
      <color theme="1"/>
      <name val="Arial"/>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5</xdr:row>
      <xdr:rowOff>138761</xdr:rowOff>
    </xdr:from>
    <xdr:ext cx="9350375" cy="8335743"/>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313511"/>
          <a:ext cx="9350375" cy="8335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rgbClr val="FF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abSelected="1" zoomScale="120" zoomScaleNormal="120" workbookViewId="0">
      <selection activeCell="I60" sqref="I60"/>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263</v>
      </c>
      <c r="I1" s="2" t="s">
        <v>264</v>
      </c>
      <c r="J1" s="2">
        <v>3</v>
      </c>
      <c r="K1" s="2">
        <v>2</v>
      </c>
      <c r="L1" s="2">
        <v>3</v>
      </c>
      <c r="M1" s="2">
        <v>3</v>
      </c>
      <c r="N1" s="2">
        <v>2</v>
      </c>
      <c r="P1" s="2" t="s">
        <v>265</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213</v>
      </c>
      <c r="F1" s="2" t="s">
        <v>214</v>
      </c>
      <c r="G1" s="2">
        <v>2</v>
      </c>
      <c r="H1" s="2">
        <v>2</v>
      </c>
      <c r="J1" s="2" t="s">
        <v>215</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209</v>
      </c>
      <c r="G1" s="2" t="s">
        <v>210</v>
      </c>
      <c r="H1" s="2">
        <v>3</v>
      </c>
      <c r="I1" s="2">
        <v>2</v>
      </c>
      <c r="J1" s="2">
        <v>3</v>
      </c>
      <c r="L1" s="2" t="s">
        <v>211</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198</v>
      </c>
      <c r="I1" s="2" t="s">
        <v>199</v>
      </c>
      <c r="J1" s="2">
        <v>3</v>
      </c>
      <c r="K1" s="2">
        <v>2</v>
      </c>
      <c r="L1" s="2">
        <v>2</v>
      </c>
      <c r="M1" s="2" t="s">
        <v>200</v>
      </c>
      <c r="N1" s="2">
        <v>2</v>
      </c>
      <c r="P1" s="2" t="s">
        <v>201</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341</v>
      </c>
      <c r="G1" s="2" t="s">
        <v>342</v>
      </c>
      <c r="H1" s="2">
        <v>3</v>
      </c>
      <c r="I1" s="2">
        <v>3</v>
      </c>
      <c r="J1" s="2">
        <v>2</v>
      </c>
      <c r="L1" s="2" t="s">
        <v>343</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222</v>
      </c>
      <c r="B1" s="1">
        <f>'Staff Knowledge'!L2+'Specific Measures'!T2+'Emergency Readiness'!AX2+'Isolation Capacity'!P2+'Stakeholder Coordination'!J2+'Logistics Coordination'!L2+'Risk Communication'!P2+'Public Health'!L2</f>
        <v>234</v>
      </c>
    </row>
    <row r="5" spans="1:4" ht="15.75" customHeight="1">
      <c r="A5" s="9" t="s">
        <v>223</v>
      </c>
    </row>
    <row r="6" spans="1:4" ht="12.75">
      <c r="A6" s="2" t="s">
        <v>224</v>
      </c>
      <c r="B6" s="2">
        <v>1</v>
      </c>
    </row>
    <row r="7" spans="1:4" ht="12.75">
      <c r="A7" s="2" t="s">
        <v>225</v>
      </c>
      <c r="B7" s="2">
        <v>0</v>
      </c>
    </row>
    <row r="8" spans="1:4" ht="12.75">
      <c r="A8" s="2" t="s">
        <v>226</v>
      </c>
      <c r="B8" s="2">
        <v>2</v>
      </c>
    </row>
    <row r="12" spans="1:4" ht="15.75" customHeight="1">
      <c r="A12" s="9" t="s">
        <v>227</v>
      </c>
    </row>
    <row r="13" spans="1:4" ht="15.75" customHeight="1">
      <c r="A13" s="10" t="s">
        <v>228</v>
      </c>
      <c r="B13" s="340" t="s">
        <v>229</v>
      </c>
      <c r="C13" s="341"/>
      <c r="D13" s="342"/>
    </row>
    <row r="14" spans="1:4" ht="15.75" customHeight="1">
      <c r="A14" s="11" t="s">
        <v>230</v>
      </c>
      <c r="B14" s="343" t="s">
        <v>231</v>
      </c>
      <c r="C14" s="341"/>
      <c r="D14" s="342"/>
    </row>
    <row r="15" spans="1:4" ht="15.75" customHeight="1">
      <c r="A15" s="12" t="s">
        <v>232</v>
      </c>
      <c r="B15" s="340" t="s">
        <v>233</v>
      </c>
      <c r="C15" s="341"/>
      <c r="D15" s="342"/>
    </row>
    <row r="16" spans="1:4" ht="15.75" customHeight="1">
      <c r="A16" s="13" t="s">
        <v>234</v>
      </c>
      <c r="B16" s="343" t="s">
        <v>235</v>
      </c>
      <c r="C16" s="341"/>
      <c r="D16" s="342"/>
    </row>
    <row r="17" spans="1:4" ht="15.75" customHeight="1">
      <c r="A17" s="14" t="s">
        <v>236</v>
      </c>
      <c r="B17" s="343" t="s">
        <v>237</v>
      </c>
      <c r="C17" s="341"/>
      <c r="D17" s="342"/>
    </row>
    <row r="21" spans="1:4" ht="15.75" customHeight="1">
      <c r="A21" s="9" t="s">
        <v>238</v>
      </c>
      <c r="B21" s="9" t="s">
        <v>239</v>
      </c>
      <c r="C21" s="9" t="s">
        <v>240</v>
      </c>
    </row>
    <row r="22" spans="1:4" ht="12.75">
      <c r="A22" s="2" t="s">
        <v>241</v>
      </c>
      <c r="B22" s="2" t="s">
        <v>242</v>
      </c>
      <c r="C22" s="15" t="s">
        <v>243</v>
      </c>
    </row>
    <row r="23" spans="1:4" ht="12.75">
      <c r="A23" s="2" t="s">
        <v>244</v>
      </c>
      <c r="B23" s="2" t="s">
        <v>245</v>
      </c>
      <c r="C23" s="15" t="s">
        <v>246</v>
      </c>
    </row>
    <row r="27" spans="1:4" ht="15.75" customHeight="1">
      <c r="A27" s="16" t="s">
        <v>247</v>
      </c>
      <c r="B27" s="16" t="s">
        <v>239</v>
      </c>
      <c r="C27" s="16" t="s">
        <v>240</v>
      </c>
    </row>
    <row r="28" spans="1:4" ht="12.75">
      <c r="A28" s="2" t="s">
        <v>248</v>
      </c>
    </row>
    <row r="29" spans="1:4" ht="12.75">
      <c r="A29" s="2" t="s">
        <v>249</v>
      </c>
    </row>
    <row r="30" spans="1:4" ht="12.75">
      <c r="A30" s="2" t="s">
        <v>250</v>
      </c>
    </row>
    <row r="31" spans="1:4" ht="12.75">
      <c r="A31" s="4" t="s">
        <v>251</v>
      </c>
      <c r="B31" s="4" t="s">
        <v>252</v>
      </c>
      <c r="C31" s="15" t="s">
        <v>253</v>
      </c>
    </row>
    <row r="32" spans="1:4" ht="12.75">
      <c r="A32" s="4" t="s">
        <v>254</v>
      </c>
      <c r="B32" s="2" t="s">
        <v>255</v>
      </c>
      <c r="C32" s="15" t="s">
        <v>256</v>
      </c>
    </row>
    <row r="33" spans="1:3" ht="12.75">
      <c r="A33" s="4" t="s">
        <v>257</v>
      </c>
      <c r="B33" s="2" t="s">
        <v>258</v>
      </c>
      <c r="C33" s="15" t="s">
        <v>259</v>
      </c>
    </row>
    <row r="34" spans="1:3" ht="12.75">
      <c r="A34" s="4" t="s">
        <v>260</v>
      </c>
      <c r="B34" s="2" t="s">
        <v>261</v>
      </c>
      <c r="C34" s="15" t="s">
        <v>262</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zoomScale="75" zoomScaleNormal="80" zoomScalePageLayoutView="75" workbookViewId="0">
      <selection activeCell="G58" sqref="G58"/>
    </sheetView>
  </sheetViews>
  <sheetFormatPr defaultColWidth="9.140625" defaultRowHeight="14.25"/>
  <cols>
    <col min="1" max="1" width="9.140625" style="23"/>
    <col min="2" max="2" width="65.5703125" style="23" customWidth="1"/>
    <col min="3" max="3" width="18.7109375" style="23" customWidth="1"/>
    <col min="4"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92" t="s">
        <v>0</v>
      </c>
      <c r="C2" s="293"/>
      <c r="D2" s="293"/>
      <c r="E2" s="294"/>
      <c r="F2" s="45"/>
      <c r="G2" s="45"/>
      <c r="H2" s="45"/>
      <c r="I2" s="45"/>
    </row>
    <row r="3" spans="2:9" ht="30" customHeight="1" thickBot="1">
      <c r="B3" s="46"/>
      <c r="C3" s="46"/>
      <c r="D3" s="46"/>
      <c r="E3" s="46"/>
      <c r="F3" s="45"/>
      <c r="G3" s="45"/>
      <c r="H3" s="45"/>
      <c r="I3" s="45"/>
    </row>
    <row r="4" spans="2:9" ht="30" customHeight="1">
      <c r="B4" s="76" t="s">
        <v>1</v>
      </c>
      <c r="C4" s="300"/>
      <c r="D4" s="301"/>
      <c r="E4" s="302"/>
      <c r="F4" s="45"/>
      <c r="G4" s="45"/>
      <c r="H4" s="45"/>
      <c r="I4" s="45"/>
    </row>
    <row r="5" spans="2:9" ht="30" customHeight="1">
      <c r="B5" s="77" t="s">
        <v>2</v>
      </c>
      <c r="C5" s="295"/>
      <c r="D5" s="295"/>
      <c r="E5" s="296"/>
      <c r="F5" s="47"/>
      <c r="G5" s="47"/>
      <c r="H5" s="47"/>
      <c r="I5" s="47"/>
    </row>
    <row r="6" spans="2:9" ht="30" customHeight="1">
      <c r="B6" s="77" t="s">
        <v>3</v>
      </c>
      <c r="C6" s="297"/>
      <c r="D6" s="298"/>
      <c r="E6" s="299"/>
      <c r="F6" s="47"/>
      <c r="G6" s="47"/>
      <c r="H6" s="47"/>
      <c r="I6" s="47"/>
    </row>
    <row r="7" spans="2:9" ht="27" customHeight="1">
      <c r="B7" s="78" t="s">
        <v>4</v>
      </c>
      <c r="C7" s="267"/>
      <c r="D7" s="267"/>
      <c r="E7" s="268"/>
      <c r="F7" s="57"/>
      <c r="G7" s="47"/>
      <c r="H7" s="47"/>
      <c r="I7" s="47"/>
    </row>
    <row r="8" spans="2:9" ht="60.95" customHeight="1">
      <c r="B8" s="78" t="s">
        <v>5</v>
      </c>
      <c r="C8" s="297"/>
      <c r="D8" s="298"/>
      <c r="E8" s="299"/>
      <c r="F8" s="57"/>
      <c r="G8" s="47"/>
      <c r="H8" s="47"/>
      <c r="I8" s="47"/>
    </row>
    <row r="9" spans="2:9" ht="30" customHeight="1">
      <c r="B9" s="78" t="s">
        <v>6</v>
      </c>
      <c r="C9" s="267"/>
      <c r="D9" s="267"/>
      <c r="E9" s="268"/>
      <c r="F9" s="47"/>
      <c r="G9" s="47"/>
      <c r="H9" s="47"/>
      <c r="I9" s="47"/>
    </row>
    <row r="10" spans="2:9" ht="54.6" customHeight="1">
      <c r="B10" s="303" t="s">
        <v>7</v>
      </c>
      <c r="C10" s="304"/>
      <c r="D10" s="304"/>
      <c r="E10" s="305"/>
      <c r="F10" s="47"/>
      <c r="G10" s="47"/>
      <c r="H10" s="47"/>
      <c r="I10" s="47"/>
    </row>
    <row r="11" spans="2:9" ht="56.45" customHeight="1">
      <c r="B11" s="78" t="s">
        <v>8</v>
      </c>
      <c r="C11" s="267"/>
      <c r="D11" s="267"/>
      <c r="E11" s="268"/>
      <c r="F11" s="47"/>
      <c r="G11" s="47"/>
      <c r="H11" s="47"/>
      <c r="I11" s="47"/>
    </row>
    <row r="12" spans="2:9" ht="58.5" customHeight="1">
      <c r="B12" s="78" t="s">
        <v>9</v>
      </c>
      <c r="C12" s="265"/>
      <c r="D12" s="265"/>
      <c r="E12" s="266"/>
      <c r="F12" s="47"/>
      <c r="G12" s="47"/>
      <c r="H12" s="47"/>
      <c r="I12" s="47"/>
    </row>
    <row r="13" spans="2:9" ht="30" customHeight="1">
      <c r="B13" s="78" t="s">
        <v>10</v>
      </c>
      <c r="C13" s="265"/>
      <c r="D13" s="265"/>
      <c r="E13" s="266"/>
      <c r="F13" s="47"/>
      <c r="G13" s="47"/>
      <c r="H13" s="47"/>
      <c r="I13" s="47"/>
    </row>
    <row r="14" spans="2:9" ht="30" customHeight="1">
      <c r="B14" s="78" t="s">
        <v>11</v>
      </c>
      <c r="C14" s="267"/>
      <c r="D14" s="267"/>
      <c r="E14" s="268"/>
      <c r="F14" s="47"/>
      <c r="G14" s="47"/>
      <c r="H14" s="47"/>
      <c r="I14" s="47"/>
    </row>
    <row r="15" spans="2:9" ht="51.75" thickBot="1">
      <c r="B15" s="79" t="s">
        <v>12</v>
      </c>
      <c r="C15" s="269"/>
      <c r="D15" s="269"/>
      <c r="E15" s="270"/>
      <c r="F15" s="47"/>
      <c r="G15" s="48"/>
      <c r="H15" s="47"/>
      <c r="I15" s="47"/>
    </row>
    <row r="17" spans="2:10" ht="15" thickBot="1"/>
    <row r="18" spans="2:10" ht="56.1" customHeight="1" thickBot="1">
      <c r="B18" s="271" t="s">
        <v>13</v>
      </c>
      <c r="C18" s="272"/>
      <c r="D18" s="272"/>
      <c r="E18" s="273"/>
    </row>
    <row r="19" spans="2:10" ht="72.95" customHeight="1">
      <c r="B19" s="274" t="s">
        <v>14</v>
      </c>
      <c r="C19" s="275"/>
      <c r="D19" s="275"/>
      <c r="E19" s="276"/>
      <c r="F19" s="49"/>
      <c r="G19" s="49"/>
      <c r="H19" s="49"/>
      <c r="I19" s="49"/>
    </row>
    <row r="20" spans="2:10" ht="62.45" customHeight="1">
      <c r="B20" s="274"/>
      <c r="C20" s="275"/>
      <c r="D20" s="275"/>
      <c r="E20" s="276"/>
      <c r="F20" s="49"/>
      <c r="G20" s="49"/>
      <c r="H20" s="49"/>
      <c r="I20" s="49"/>
    </row>
    <row r="21" spans="2:10" ht="144.94999999999999" customHeight="1" thickBot="1">
      <c r="B21" s="277"/>
      <c r="C21" s="278"/>
      <c r="D21" s="278"/>
      <c r="E21" s="279"/>
      <c r="F21" s="49"/>
      <c r="G21" s="50"/>
      <c r="H21" s="49"/>
      <c r="I21" s="49"/>
    </row>
    <row r="22" spans="2:10" ht="29.45" customHeight="1">
      <c r="B22" s="280" t="s">
        <v>15</v>
      </c>
      <c r="C22" s="281"/>
      <c r="D22" s="281"/>
      <c r="E22" s="282"/>
      <c r="F22" s="42"/>
      <c r="G22" s="42"/>
      <c r="H22" s="42"/>
      <c r="I22" s="42"/>
    </row>
    <row r="23" spans="2:10" ht="62.1" customHeight="1" thickBot="1">
      <c r="B23" s="286" t="s">
        <v>16</v>
      </c>
      <c r="C23" s="287"/>
      <c r="D23" s="287"/>
      <c r="E23" s="288"/>
      <c r="F23" s="51"/>
      <c r="G23" s="51"/>
      <c r="H23" s="51"/>
      <c r="I23" s="51"/>
      <c r="J23" s="51"/>
    </row>
    <row r="24" spans="2:10" ht="60.75">
      <c r="B24" s="80" t="s">
        <v>17</v>
      </c>
      <c r="C24" s="81" t="s">
        <v>344</v>
      </c>
      <c r="D24" s="81" t="s">
        <v>18</v>
      </c>
      <c r="E24" s="81" t="s">
        <v>19</v>
      </c>
      <c r="F24" s="52"/>
      <c r="G24" s="52"/>
      <c r="H24" s="52"/>
      <c r="I24" s="53"/>
      <c r="J24" s="53"/>
    </row>
    <row r="25" spans="2:10" ht="101.25">
      <c r="B25" s="82" t="s">
        <v>20</v>
      </c>
      <c r="C25" s="147">
        <v>0</v>
      </c>
      <c r="D25" s="83">
        <f t="shared" ref="D25:D26" si="0">C25</f>
        <v>0</v>
      </c>
      <c r="E25" s="84" t="s">
        <v>21</v>
      </c>
      <c r="F25" s="52"/>
      <c r="G25" s="52"/>
      <c r="H25" s="52"/>
      <c r="I25" s="53"/>
      <c r="J25" s="53"/>
    </row>
    <row r="26" spans="2:10" ht="71.099999999999994" customHeight="1">
      <c r="B26" s="82" t="s">
        <v>22</v>
      </c>
      <c r="C26" s="147">
        <v>0</v>
      </c>
      <c r="D26" s="83">
        <f t="shared" si="0"/>
        <v>0</v>
      </c>
      <c r="E26" s="84"/>
      <c r="F26" s="52"/>
      <c r="G26" s="52"/>
      <c r="H26" s="52"/>
      <c r="I26" s="53"/>
      <c r="J26" s="53"/>
    </row>
    <row r="27" spans="2:10" ht="110.1" customHeight="1">
      <c r="B27" s="85" t="s">
        <v>23</v>
      </c>
      <c r="C27" s="147">
        <v>0</v>
      </c>
      <c r="D27" s="83">
        <f>C27</f>
        <v>0</v>
      </c>
      <c r="E27" s="84" t="s">
        <v>24</v>
      </c>
      <c r="F27" s="52"/>
      <c r="G27" s="52"/>
      <c r="H27" s="52"/>
      <c r="I27" s="53"/>
      <c r="J27" s="53"/>
    </row>
    <row r="28" spans="2:10" ht="121.5">
      <c r="B28" s="85" t="s">
        <v>25</v>
      </c>
      <c r="C28" s="147">
        <v>0</v>
      </c>
      <c r="D28" s="83">
        <f>C28</f>
        <v>0</v>
      </c>
      <c r="E28" s="84"/>
      <c r="F28" s="52"/>
      <c r="G28" s="52"/>
      <c r="H28" s="52"/>
      <c r="I28" s="53"/>
      <c r="J28" s="53"/>
    </row>
    <row r="29" spans="2:10" ht="87.95" customHeight="1">
      <c r="B29" s="82" t="s">
        <v>26</v>
      </c>
      <c r="C29" s="147">
        <v>0</v>
      </c>
      <c r="D29" s="83">
        <f>C29</f>
        <v>0</v>
      </c>
      <c r="E29" s="84"/>
      <c r="F29" s="52"/>
      <c r="G29" s="52"/>
      <c r="H29" s="52"/>
      <c r="I29" s="53"/>
      <c r="J29" s="53"/>
    </row>
    <row r="30" spans="2:10" ht="81">
      <c r="B30" s="86" t="s">
        <v>345</v>
      </c>
      <c r="C30" s="147">
        <v>0</v>
      </c>
      <c r="D30" s="83">
        <f>C30</f>
        <v>0</v>
      </c>
      <c r="E30" s="84" t="s">
        <v>27</v>
      </c>
      <c r="F30" s="53"/>
      <c r="G30" s="53"/>
      <c r="H30" s="53"/>
      <c r="I30" s="53"/>
      <c r="J30" s="53"/>
    </row>
    <row r="31" spans="2:10" ht="54.75" customHeight="1" thickBot="1">
      <c r="B31" s="87" t="s">
        <v>28</v>
      </c>
      <c r="C31" s="88"/>
      <c r="D31" s="146">
        <f>SUM(D25:D30)</f>
        <v>0</v>
      </c>
      <c r="E31" s="89" t="s">
        <v>29</v>
      </c>
      <c r="F31" s="53"/>
      <c r="G31" s="53"/>
      <c r="H31" s="53"/>
      <c r="I31" s="53"/>
      <c r="J31" s="53"/>
    </row>
    <row r="32" spans="2:10" ht="15.75">
      <c r="B32" s="54"/>
      <c r="C32" s="55"/>
      <c r="D32" s="55"/>
      <c r="E32" s="55"/>
    </row>
    <row r="33" spans="2:10" ht="15" thickBot="1"/>
    <row r="34" spans="2:10" ht="48" customHeight="1" thickBot="1">
      <c r="B34" s="138" t="s">
        <v>30</v>
      </c>
    </row>
    <row r="35" spans="2:10" ht="48" customHeight="1" thickBot="1">
      <c r="B35" s="139" t="s">
        <v>31</v>
      </c>
    </row>
    <row r="36" spans="2:10" ht="48" customHeight="1" thickBot="1">
      <c r="B36" s="140" t="s">
        <v>32</v>
      </c>
    </row>
    <row r="37" spans="2:10" ht="48" customHeight="1" thickBot="1">
      <c r="B37" s="141" t="s">
        <v>33</v>
      </c>
    </row>
    <row r="38" spans="2:10" ht="48" customHeight="1" thickBot="1">
      <c r="B38" s="141" t="s">
        <v>34</v>
      </c>
    </row>
    <row r="39" spans="2:10" ht="48" customHeight="1" thickBot="1">
      <c r="B39" s="142" t="s">
        <v>35</v>
      </c>
    </row>
    <row r="40" spans="2:10" ht="48" customHeight="1" thickBot="1">
      <c r="B40" s="143" t="s">
        <v>36</v>
      </c>
    </row>
    <row r="41" spans="2:10" ht="48" customHeight="1" thickBot="1">
      <c r="B41" s="144" t="s">
        <v>37</v>
      </c>
    </row>
    <row r="42" spans="2:10" ht="21.95" customHeight="1" thickBot="1"/>
    <row r="43" spans="2:10" ht="48" customHeight="1" thickBot="1">
      <c r="B43" s="271" t="s">
        <v>38</v>
      </c>
      <c r="C43" s="272"/>
      <c r="D43" s="272"/>
      <c r="E43" s="273"/>
    </row>
    <row r="44" spans="2:10" ht="62.1" customHeight="1" thickBot="1">
      <c r="B44" s="289" t="s">
        <v>39</v>
      </c>
      <c r="C44" s="290"/>
      <c r="D44" s="290"/>
      <c r="E44" s="291"/>
      <c r="F44" s="51"/>
      <c r="G44" s="51"/>
      <c r="H44" s="51"/>
      <c r="I44" s="51"/>
      <c r="J44" s="51"/>
    </row>
    <row r="45" spans="2:10" ht="15" thickBot="1"/>
    <row r="46" spans="2:10" ht="21" customHeight="1" thickBot="1">
      <c r="B46" s="280" t="s">
        <v>40</v>
      </c>
      <c r="C46" s="281"/>
      <c r="D46" s="281"/>
      <c r="E46" s="282"/>
      <c r="F46" s="42"/>
      <c r="G46" s="42"/>
      <c r="H46" s="42"/>
      <c r="I46" s="42"/>
    </row>
    <row r="47" spans="2:10" ht="61.5" thickBot="1">
      <c r="B47" s="90" t="s">
        <v>17</v>
      </c>
      <c r="C47" s="81" t="s">
        <v>344</v>
      </c>
      <c r="D47" s="81" t="s">
        <v>18</v>
      </c>
      <c r="E47" s="81" t="s">
        <v>19</v>
      </c>
      <c r="F47" s="52"/>
      <c r="G47" s="52"/>
      <c r="H47" s="52"/>
      <c r="I47" s="53"/>
      <c r="J47" s="53"/>
    </row>
    <row r="48" spans="2:10" ht="102" thickBot="1">
      <c r="B48" s="245" t="s">
        <v>20</v>
      </c>
      <c r="C48" s="147">
        <v>0</v>
      </c>
      <c r="D48" s="83">
        <f t="shared" ref="D48:D53" si="1">C48</f>
        <v>0</v>
      </c>
      <c r="E48" s="243" t="s">
        <v>21</v>
      </c>
      <c r="F48" s="52"/>
      <c r="G48" s="52"/>
      <c r="H48" s="52"/>
      <c r="I48" s="53"/>
      <c r="J48" s="53"/>
    </row>
    <row r="49" spans="2:10" ht="71.099999999999994" customHeight="1" thickBot="1">
      <c r="B49" s="245" t="s">
        <v>22</v>
      </c>
      <c r="C49" s="147">
        <v>0</v>
      </c>
      <c r="D49" s="83">
        <f t="shared" si="1"/>
        <v>0</v>
      </c>
      <c r="E49" s="243" t="s">
        <v>41</v>
      </c>
      <c r="F49" s="52"/>
      <c r="G49" s="52"/>
      <c r="H49" s="52"/>
      <c r="I49" s="53"/>
      <c r="J49" s="53"/>
    </row>
    <row r="50" spans="2:10" ht="102" thickBot="1">
      <c r="B50" s="244" t="s">
        <v>23</v>
      </c>
      <c r="C50" s="147">
        <v>0</v>
      </c>
      <c r="D50" s="83">
        <f t="shared" si="1"/>
        <v>0</v>
      </c>
      <c r="E50" s="243" t="s">
        <v>42</v>
      </c>
      <c r="F50" s="52"/>
      <c r="G50" s="52"/>
      <c r="H50" s="52"/>
      <c r="I50" s="53"/>
      <c r="J50" s="53"/>
    </row>
    <row r="51" spans="2:10" ht="122.25" thickBot="1">
      <c r="B51" s="244" t="s">
        <v>25</v>
      </c>
      <c r="C51" s="147">
        <v>0</v>
      </c>
      <c r="D51" s="83">
        <f t="shared" si="1"/>
        <v>0</v>
      </c>
      <c r="E51" s="243" t="s">
        <v>43</v>
      </c>
      <c r="F51" s="52"/>
      <c r="G51" s="52"/>
      <c r="H51" s="52"/>
      <c r="I51" s="53"/>
      <c r="J51" s="53"/>
    </row>
    <row r="52" spans="2:10" ht="122.25" thickBot="1">
      <c r="B52" s="245" t="s">
        <v>26</v>
      </c>
      <c r="C52" s="147">
        <v>0</v>
      </c>
      <c r="D52" s="83">
        <f t="shared" si="1"/>
        <v>0</v>
      </c>
      <c r="E52" s="84" t="s">
        <v>44</v>
      </c>
      <c r="F52" s="58"/>
      <c r="G52" s="52"/>
      <c r="H52" s="52"/>
      <c r="I52" s="53"/>
      <c r="J52" s="53"/>
    </row>
    <row r="53" spans="2:10" ht="61.5" thickBot="1">
      <c r="B53" s="86" t="s">
        <v>345</v>
      </c>
      <c r="C53" s="147">
        <v>0</v>
      </c>
      <c r="D53" s="83">
        <f t="shared" si="1"/>
        <v>0</v>
      </c>
      <c r="E53" s="84" t="s">
        <v>45</v>
      </c>
      <c r="F53" s="53"/>
      <c r="G53" s="53"/>
      <c r="H53" s="53"/>
      <c r="I53" s="53"/>
      <c r="J53" s="53"/>
    </row>
    <row r="54" spans="2:10" ht="54.75" customHeight="1" thickBot="1">
      <c r="B54" s="87" t="s">
        <v>46</v>
      </c>
      <c r="C54" s="88"/>
      <c r="D54" s="145">
        <f>SUM(D48:D53)</f>
        <v>0</v>
      </c>
      <c r="E54" s="89" t="s">
        <v>29</v>
      </c>
      <c r="F54" s="53"/>
      <c r="G54" s="53"/>
      <c r="H54" s="53"/>
      <c r="I54" s="53"/>
      <c r="J54" s="53"/>
    </row>
    <row r="56" spans="2:10" ht="15" thickBot="1"/>
    <row r="57" spans="2:10" ht="48" customHeight="1" thickBot="1">
      <c r="B57" s="283" t="s">
        <v>47</v>
      </c>
      <c r="C57" s="284"/>
      <c r="D57" s="284"/>
      <c r="E57" s="285"/>
    </row>
    <row r="58" spans="2:10" ht="48" customHeight="1" thickBot="1">
      <c r="B58" s="140" t="s">
        <v>31</v>
      </c>
      <c r="C58" s="259" t="s">
        <v>48</v>
      </c>
      <c r="D58" s="260"/>
      <c r="E58" s="261"/>
    </row>
    <row r="59" spans="2:10" ht="48" customHeight="1" thickBot="1">
      <c r="B59" s="140" t="s">
        <v>32</v>
      </c>
      <c r="C59" s="262" t="s">
        <v>49</v>
      </c>
      <c r="D59" s="263"/>
      <c r="E59" s="264"/>
    </row>
    <row r="60" spans="2:10" ht="48" customHeight="1" thickBot="1">
      <c r="B60" s="141" t="s">
        <v>33</v>
      </c>
      <c r="C60" s="259" t="s">
        <v>50</v>
      </c>
      <c r="D60" s="260"/>
      <c r="E60" s="261"/>
    </row>
    <row r="61" spans="2:10" ht="76.5" customHeight="1" thickBot="1">
      <c r="B61" s="141" t="s">
        <v>34</v>
      </c>
      <c r="C61" s="259" t="s">
        <v>51</v>
      </c>
      <c r="D61" s="260"/>
      <c r="E61" s="261"/>
    </row>
    <row r="62" spans="2:10" ht="110.1" customHeight="1" thickBot="1">
      <c r="B62" s="142" t="s">
        <v>35</v>
      </c>
      <c r="C62" s="259" t="s">
        <v>52</v>
      </c>
      <c r="D62" s="260"/>
      <c r="E62" s="261"/>
    </row>
    <row r="63" spans="2:10" ht="105.6" customHeight="1" thickBot="1">
      <c r="B63" s="143" t="s">
        <v>36</v>
      </c>
      <c r="C63" s="259" t="s">
        <v>53</v>
      </c>
      <c r="D63" s="260"/>
      <c r="E63" s="261"/>
    </row>
    <row r="64" spans="2:10" ht="63" customHeight="1" thickBot="1">
      <c r="B64" s="144" t="s">
        <v>37</v>
      </c>
      <c r="C64" s="259" t="s">
        <v>54</v>
      </c>
      <c r="D64" s="260"/>
      <c r="E64" s="261"/>
    </row>
  </sheetData>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showWhiteSpace="0" topLeftCell="E19" zoomScale="60" zoomScaleNormal="60" zoomScalePageLayoutView="75" workbookViewId="0">
      <selection activeCell="J65" sqref="J65"/>
    </sheetView>
  </sheetViews>
  <sheetFormatPr defaultColWidth="9.140625" defaultRowHeight="15.75"/>
  <cols>
    <col min="1" max="1" width="9.140625" style="23"/>
    <col min="2" max="2" width="20.85546875" style="24" customWidth="1"/>
    <col min="3" max="3" width="80" style="23" customWidth="1"/>
    <col min="4" max="4" width="26.1406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06" t="s">
        <v>55</v>
      </c>
      <c r="C2" s="307"/>
      <c r="D2" s="307"/>
      <c r="E2" s="307"/>
      <c r="F2" s="307"/>
      <c r="G2" s="307"/>
      <c r="H2" s="307"/>
      <c r="I2" s="307"/>
      <c r="J2" s="307"/>
      <c r="K2" s="307"/>
      <c r="L2" s="307"/>
      <c r="M2" s="308"/>
    </row>
    <row r="3" spans="2:13" ht="42.95" customHeight="1" thickBot="1">
      <c r="B3" s="309" t="s">
        <v>56</v>
      </c>
      <c r="C3" s="310"/>
      <c r="D3" s="310"/>
      <c r="E3" s="310"/>
      <c r="F3" s="310"/>
      <c r="G3" s="310"/>
      <c r="H3" s="310"/>
      <c r="I3" s="310"/>
      <c r="J3" s="310"/>
      <c r="K3" s="310"/>
      <c r="L3" s="310"/>
      <c r="M3" s="311"/>
    </row>
    <row r="4" spans="2:13" ht="82.5" customHeight="1">
      <c r="B4" s="312" t="s">
        <v>57</v>
      </c>
      <c r="C4" s="313"/>
      <c r="D4" s="313"/>
      <c r="E4" s="313"/>
      <c r="F4" s="313"/>
      <c r="G4" s="313"/>
      <c r="H4" s="313"/>
      <c r="I4" s="313"/>
      <c r="J4" s="313"/>
      <c r="K4" s="313"/>
      <c r="L4" s="313"/>
      <c r="M4" s="314"/>
    </row>
    <row r="5" spans="2:13" ht="96.95" customHeight="1" thickBot="1">
      <c r="B5" s="315" t="s">
        <v>58</v>
      </c>
      <c r="C5" s="316"/>
      <c r="D5" s="316"/>
      <c r="E5" s="316"/>
      <c r="F5" s="316"/>
      <c r="G5" s="316"/>
      <c r="H5" s="316"/>
      <c r="I5" s="316"/>
      <c r="J5" s="316"/>
      <c r="K5" s="316"/>
      <c r="L5" s="316"/>
      <c r="M5" s="317"/>
    </row>
    <row r="6" spans="2:13" ht="96.95" customHeight="1">
      <c r="B6" s="91" t="s">
        <v>59</v>
      </c>
      <c r="C6" s="318">
        <f>'Évaluation des risques'!D54</f>
        <v>0</v>
      </c>
      <c r="D6" s="38"/>
      <c r="E6" s="38"/>
      <c r="F6" s="62"/>
      <c r="G6" s="62"/>
      <c r="H6" s="62"/>
      <c r="I6" s="38"/>
      <c r="J6" s="41"/>
      <c r="K6" s="41"/>
      <c r="L6" s="38"/>
      <c r="M6" s="38"/>
    </row>
    <row r="7" spans="2:13" ht="17.100000000000001" customHeight="1" thickBot="1">
      <c r="B7" s="39"/>
      <c r="C7" s="319"/>
    </row>
    <row r="8" spans="2:13" ht="17.100000000000001" customHeight="1" thickBot="1">
      <c r="C8"/>
    </row>
    <row r="9" spans="2:13" s="40" customFormat="1" ht="109.5" customHeight="1" thickBot="1">
      <c r="B9" s="250" t="s">
        <v>60</v>
      </c>
      <c r="C9" s="251" t="s">
        <v>61</v>
      </c>
      <c r="D9" s="252" t="s">
        <v>62</v>
      </c>
      <c r="E9" s="253" t="s">
        <v>63</v>
      </c>
      <c r="F9" s="254" t="s">
        <v>202</v>
      </c>
      <c r="G9" s="254" t="s">
        <v>203</v>
      </c>
      <c r="H9" s="255" t="s">
        <v>204</v>
      </c>
      <c r="I9" s="256" t="s">
        <v>205</v>
      </c>
      <c r="J9" s="257" t="s">
        <v>64</v>
      </c>
      <c r="K9" s="251" t="s">
        <v>65</v>
      </c>
      <c r="L9" s="251" t="s">
        <v>66</v>
      </c>
      <c r="M9" s="251" t="s">
        <v>67</v>
      </c>
    </row>
    <row r="10" spans="2:13" ht="89.45" customHeight="1" thickBot="1">
      <c r="B10" s="326" t="s">
        <v>68</v>
      </c>
      <c r="C10" s="175" t="s">
        <v>69</v>
      </c>
      <c r="D10" s="172">
        <v>2</v>
      </c>
      <c r="E10" s="174" t="s">
        <v>70</v>
      </c>
      <c r="F10" s="108">
        <v>3</v>
      </c>
      <c r="G10" s="99"/>
      <c r="H10" s="100"/>
      <c r="I10" s="100">
        <f>D10*F10</f>
        <v>6</v>
      </c>
      <c r="J10" s="170"/>
      <c r="K10" s="247" t="s">
        <v>71</v>
      </c>
      <c r="L10" s="159"/>
      <c r="M10" s="157"/>
    </row>
    <row r="11" spans="2:13" ht="65.45" customHeight="1" thickBot="1">
      <c r="B11" s="327"/>
      <c r="C11" s="176" t="s">
        <v>72</v>
      </c>
      <c r="D11" s="153">
        <v>2</v>
      </c>
      <c r="E11" s="173" t="s">
        <v>70</v>
      </c>
      <c r="F11" s="171">
        <v>3</v>
      </c>
      <c r="G11" s="105"/>
      <c r="H11" s="106"/>
      <c r="I11" s="104">
        <f t="shared" ref="I11:I12" si="0">D11*F11</f>
        <v>6</v>
      </c>
      <c r="J11" s="162" t="s">
        <v>73</v>
      </c>
      <c r="K11" s="246"/>
      <c r="L11" s="160"/>
      <c r="M11" s="156"/>
    </row>
    <row r="12" spans="2:13" ht="113.45" customHeight="1" thickBot="1">
      <c r="B12" s="327"/>
      <c r="C12" s="177" t="s">
        <v>74</v>
      </c>
      <c r="D12" s="152">
        <v>2</v>
      </c>
      <c r="E12" s="164" t="s">
        <v>70</v>
      </c>
      <c r="F12" s="167">
        <v>3</v>
      </c>
      <c r="G12" s="168"/>
      <c r="H12" s="169"/>
      <c r="I12" s="169">
        <f t="shared" si="0"/>
        <v>6</v>
      </c>
      <c r="J12" s="204" t="s">
        <v>75</v>
      </c>
      <c r="K12" s="158"/>
      <c r="L12" s="159"/>
      <c r="M12" s="157"/>
    </row>
    <row r="13" spans="2:13" ht="100.5" thickBot="1">
      <c r="B13" s="328"/>
      <c r="C13" s="154" t="s">
        <v>76</v>
      </c>
      <c r="D13" s="153">
        <v>2</v>
      </c>
      <c r="E13" s="196" t="s">
        <v>77</v>
      </c>
      <c r="F13" s="165"/>
      <c r="G13" s="166">
        <v>2</v>
      </c>
      <c r="H13" s="118"/>
      <c r="I13" s="118">
        <f>D13*G13</f>
        <v>4</v>
      </c>
      <c r="J13" s="170"/>
      <c r="K13" s="249" t="s">
        <v>78</v>
      </c>
      <c r="L13" s="161"/>
      <c r="M13" s="156"/>
    </row>
    <row r="14" spans="2:13" ht="16.5" thickBot="1">
      <c r="B14" s="92"/>
      <c r="C14" s="93"/>
      <c r="D14" s="233"/>
      <c r="E14" s="94"/>
      <c r="F14" s="95"/>
      <c r="G14" s="95"/>
      <c r="H14" s="95"/>
      <c r="I14" s="95"/>
      <c r="J14" s="96"/>
      <c r="K14" s="96"/>
      <c r="L14" s="97"/>
      <c r="M14" s="97"/>
    </row>
    <row r="15" spans="2:13" ht="75.95" customHeight="1" thickBot="1">
      <c r="B15" s="323" t="s">
        <v>79</v>
      </c>
      <c r="C15" s="154" t="s">
        <v>80</v>
      </c>
      <c r="D15" s="152">
        <v>2</v>
      </c>
      <c r="E15" s="174" t="s">
        <v>70</v>
      </c>
      <c r="F15" s="108">
        <v>3</v>
      </c>
      <c r="G15" s="108"/>
      <c r="H15" s="109"/>
      <c r="I15" s="109">
        <f>D15*F15</f>
        <v>6</v>
      </c>
      <c r="J15" s="241" t="s">
        <v>81</v>
      </c>
      <c r="K15" s="186"/>
      <c r="L15" s="185"/>
      <c r="M15" s="189"/>
    </row>
    <row r="16" spans="2:13" ht="69.599999999999994" customHeight="1" thickBot="1">
      <c r="B16" s="324"/>
      <c r="C16" s="155" t="s">
        <v>82</v>
      </c>
      <c r="D16" s="153">
        <v>2</v>
      </c>
      <c r="E16" s="181" t="s">
        <v>70</v>
      </c>
      <c r="F16" s="110">
        <v>3</v>
      </c>
      <c r="G16" s="110"/>
      <c r="H16" s="101"/>
      <c r="I16" s="103">
        <f t="shared" ref="I16:I17" si="1">D16*F16</f>
        <v>6</v>
      </c>
      <c r="J16" s="204" t="s">
        <v>83</v>
      </c>
      <c r="K16" s="186"/>
      <c r="L16" s="185"/>
      <c r="M16" s="190"/>
    </row>
    <row r="17" spans="2:13" ht="60.95" customHeight="1" thickBot="1">
      <c r="B17" s="325"/>
      <c r="C17" s="180" t="s">
        <v>84</v>
      </c>
      <c r="D17" s="153">
        <v>0</v>
      </c>
      <c r="E17" s="164" t="s">
        <v>70</v>
      </c>
      <c r="F17" s="111">
        <v>3</v>
      </c>
      <c r="G17" s="112"/>
      <c r="H17" s="107"/>
      <c r="I17" s="118">
        <f t="shared" si="1"/>
        <v>0</v>
      </c>
      <c r="J17" s="188"/>
      <c r="K17" s="249" t="s">
        <v>85</v>
      </c>
      <c r="L17" s="185"/>
      <c r="M17" s="187"/>
    </row>
    <row r="18" spans="2:13" ht="15.95" customHeight="1" thickBot="1">
      <c r="B18" s="36"/>
      <c r="C18" s="37"/>
      <c r="D18" s="28"/>
      <c r="E18" s="35"/>
      <c r="F18" s="59"/>
      <c r="G18" s="59"/>
      <c r="H18" s="59"/>
      <c r="I18" s="59"/>
      <c r="J18" s="43"/>
      <c r="K18" s="43"/>
    </row>
    <row r="19" spans="2:13" ht="122.1" customHeight="1" thickBot="1">
      <c r="B19" s="329" t="s">
        <v>86</v>
      </c>
      <c r="C19" s="177" t="s">
        <v>87</v>
      </c>
      <c r="D19" s="192">
        <v>2</v>
      </c>
      <c r="E19" s="174" t="s">
        <v>70</v>
      </c>
      <c r="F19" s="198">
        <v>3</v>
      </c>
      <c r="G19" s="167"/>
      <c r="H19" s="168"/>
      <c r="I19" s="197">
        <f>D19*F19</f>
        <v>6</v>
      </c>
      <c r="J19" s="204" t="s">
        <v>88</v>
      </c>
      <c r="K19" s="182"/>
      <c r="L19" s="185"/>
      <c r="M19" s="184"/>
    </row>
    <row r="20" spans="2:13" ht="105.6" customHeight="1" thickBot="1">
      <c r="B20" s="330"/>
      <c r="C20" s="191" t="s">
        <v>89</v>
      </c>
      <c r="D20" s="172">
        <v>2</v>
      </c>
      <c r="E20" s="174" t="s">
        <v>70</v>
      </c>
      <c r="F20" s="198">
        <v>3</v>
      </c>
      <c r="G20" s="167"/>
      <c r="H20" s="168"/>
      <c r="I20" s="169">
        <f t="shared" ref="I20:I21" si="2">D20*F20</f>
        <v>6</v>
      </c>
      <c r="J20" s="204" t="s">
        <v>90</v>
      </c>
      <c r="K20" s="258" t="s">
        <v>91</v>
      </c>
      <c r="L20" s="185"/>
      <c r="M20" s="184"/>
    </row>
    <row r="21" spans="2:13" ht="51" customHeight="1" thickBot="1">
      <c r="B21" s="330"/>
      <c r="C21" s="154" t="s">
        <v>92</v>
      </c>
      <c r="D21" s="194">
        <v>2</v>
      </c>
      <c r="E21" s="174" t="s">
        <v>70</v>
      </c>
      <c r="F21" s="198">
        <v>3</v>
      </c>
      <c r="G21" s="167"/>
      <c r="H21" s="168"/>
      <c r="I21" s="169">
        <f t="shared" si="2"/>
        <v>6</v>
      </c>
      <c r="J21" s="204" t="s">
        <v>93</v>
      </c>
      <c r="K21" s="182"/>
      <c r="L21" s="185"/>
      <c r="M21" s="184"/>
    </row>
    <row r="22" spans="2:13" ht="67.5" customHeight="1" thickBot="1">
      <c r="B22" s="331"/>
      <c r="C22" s="93" t="s">
        <v>94</v>
      </c>
      <c r="D22" s="195">
        <v>2</v>
      </c>
      <c r="E22" s="174" t="s">
        <v>77</v>
      </c>
      <c r="F22" s="198"/>
      <c r="G22" s="167">
        <v>2</v>
      </c>
      <c r="H22" s="168"/>
      <c r="I22" s="169">
        <f>D22*G22</f>
        <v>4</v>
      </c>
      <c r="J22" s="204" t="s">
        <v>95</v>
      </c>
      <c r="K22" s="205"/>
      <c r="L22" s="185"/>
      <c r="M22" s="184"/>
    </row>
    <row r="23" spans="2:13" ht="59.1" customHeight="1" thickBot="1">
      <c r="B23" s="331"/>
      <c r="C23" s="154" t="s">
        <v>96</v>
      </c>
      <c r="D23" s="192">
        <v>2</v>
      </c>
      <c r="E23" s="174" t="s">
        <v>70</v>
      </c>
      <c r="F23" s="198">
        <v>3</v>
      </c>
      <c r="G23" s="167"/>
      <c r="H23" s="168"/>
      <c r="I23" s="169">
        <f>D23*F23</f>
        <v>6</v>
      </c>
      <c r="J23" s="201" t="s">
        <v>97</v>
      </c>
      <c r="K23" s="206"/>
      <c r="L23" s="203"/>
      <c r="M23" s="187"/>
    </row>
    <row r="24" spans="2:13" ht="114" customHeight="1" thickBot="1">
      <c r="B24" s="331"/>
      <c r="C24" s="93" t="s">
        <v>98</v>
      </c>
      <c r="D24" s="172">
        <v>2</v>
      </c>
      <c r="E24" s="174" t="s">
        <v>70</v>
      </c>
      <c r="F24" s="198">
        <v>3</v>
      </c>
      <c r="G24" s="167"/>
      <c r="H24" s="168"/>
      <c r="I24" s="169">
        <f t="shared" ref="I24:I27" si="3">D24*F24</f>
        <v>6</v>
      </c>
      <c r="J24" s="204" t="s">
        <v>99</v>
      </c>
      <c r="K24" s="205"/>
      <c r="L24" s="185"/>
      <c r="M24" s="184"/>
    </row>
    <row r="25" spans="2:13" ht="84" customHeight="1" thickBot="1">
      <c r="B25" s="331"/>
      <c r="C25" s="193" t="s">
        <v>100</v>
      </c>
      <c r="D25" s="152">
        <v>2</v>
      </c>
      <c r="E25" s="174" t="s">
        <v>70</v>
      </c>
      <c r="F25" s="198">
        <v>3</v>
      </c>
      <c r="G25" s="167"/>
      <c r="H25" s="168"/>
      <c r="I25" s="169">
        <f t="shared" si="3"/>
        <v>6</v>
      </c>
      <c r="J25" s="163" t="s">
        <v>101</v>
      </c>
      <c r="K25" s="183"/>
      <c r="L25" s="203"/>
      <c r="M25" s="187"/>
    </row>
    <row r="26" spans="2:13" ht="79.5" customHeight="1" thickBot="1">
      <c r="B26" s="331"/>
      <c r="C26" s="193" t="s">
        <v>102</v>
      </c>
      <c r="D26" s="152">
        <v>2</v>
      </c>
      <c r="E26" s="174" t="s">
        <v>70</v>
      </c>
      <c r="F26" s="198">
        <v>3</v>
      </c>
      <c r="G26" s="167"/>
      <c r="H26" s="168"/>
      <c r="I26" s="169">
        <f t="shared" si="3"/>
        <v>6</v>
      </c>
      <c r="J26" s="204" t="s">
        <v>103</v>
      </c>
      <c r="K26" s="205"/>
      <c r="L26" s="185"/>
      <c r="M26" s="184"/>
    </row>
    <row r="27" spans="2:13" ht="86.25" thickBot="1">
      <c r="B27" s="332"/>
      <c r="C27" s="154" t="s">
        <v>104</v>
      </c>
      <c r="D27" s="152">
        <v>2</v>
      </c>
      <c r="E27" s="174" t="s">
        <v>70</v>
      </c>
      <c r="F27" s="198">
        <v>3</v>
      </c>
      <c r="G27" s="167"/>
      <c r="H27" s="168"/>
      <c r="I27" s="169">
        <f t="shared" si="3"/>
        <v>6</v>
      </c>
      <c r="J27" s="204" t="s">
        <v>105</v>
      </c>
      <c r="K27" s="202"/>
      <c r="L27" s="203"/>
      <c r="M27" s="187"/>
    </row>
    <row r="28" spans="2:13" ht="16.5" thickBot="1">
      <c r="B28" s="36"/>
      <c r="C28" s="63"/>
      <c r="D28" s="28"/>
      <c r="E28" s="28"/>
      <c r="F28" s="59"/>
      <c r="G28" s="59"/>
      <c r="H28" s="59"/>
      <c r="I28" s="59"/>
      <c r="J28" s="29"/>
      <c r="K28" s="29"/>
    </row>
    <row r="29" spans="2:13" ht="71.45" customHeight="1" thickBot="1">
      <c r="B29" s="323" t="s">
        <v>106</v>
      </c>
      <c r="C29" s="154" t="s">
        <v>107</v>
      </c>
      <c r="D29" s="152">
        <v>2</v>
      </c>
      <c r="E29" s="174" t="s">
        <v>70</v>
      </c>
      <c r="F29" s="168">
        <v>3</v>
      </c>
      <c r="G29" s="167"/>
      <c r="H29" s="168"/>
      <c r="I29" s="169">
        <f>D29*F29</f>
        <v>6</v>
      </c>
      <c r="J29" s="170" t="s">
        <v>108</v>
      </c>
      <c r="K29" s="186"/>
      <c r="L29" s="185"/>
      <c r="M29" s="189"/>
    </row>
    <row r="30" spans="2:13" ht="120" customHeight="1" thickBot="1">
      <c r="B30" s="324"/>
      <c r="C30" s="155" t="s">
        <v>109</v>
      </c>
      <c r="D30" s="153">
        <v>2</v>
      </c>
      <c r="E30" s="181" t="s">
        <v>70</v>
      </c>
      <c r="F30" s="119">
        <v>3</v>
      </c>
      <c r="G30" s="115"/>
      <c r="H30" s="119"/>
      <c r="I30" s="114">
        <f t="shared" ref="I30:I33" si="4">D30*F30</f>
        <v>6</v>
      </c>
      <c r="J30" s="201" t="s">
        <v>110</v>
      </c>
      <c r="K30" s="210"/>
      <c r="L30" s="190"/>
      <c r="M30" s="190"/>
    </row>
    <row r="31" spans="2:13" ht="130.5" customHeight="1" thickBot="1">
      <c r="B31" s="324"/>
      <c r="C31" s="154" t="s">
        <v>111</v>
      </c>
      <c r="D31" s="152">
        <v>2</v>
      </c>
      <c r="E31" s="174" t="s">
        <v>70</v>
      </c>
      <c r="F31" s="119">
        <v>3</v>
      </c>
      <c r="G31" s="114"/>
      <c r="H31" s="114"/>
      <c r="I31" s="199">
        <f t="shared" si="4"/>
        <v>6</v>
      </c>
      <c r="J31" s="201" t="s">
        <v>112</v>
      </c>
      <c r="K31" s="186"/>
      <c r="L31" s="189"/>
      <c r="M31" s="189"/>
    </row>
    <row r="32" spans="2:13" ht="186.6" customHeight="1" thickBot="1">
      <c r="B32" s="324"/>
      <c r="C32" s="154" t="s">
        <v>113</v>
      </c>
      <c r="D32" s="152">
        <v>2</v>
      </c>
      <c r="E32" s="174" t="s">
        <v>70</v>
      </c>
      <c r="F32" s="102">
        <v>3</v>
      </c>
      <c r="G32" s="103"/>
      <c r="H32" s="103"/>
      <c r="I32" s="103">
        <f t="shared" si="4"/>
        <v>6</v>
      </c>
      <c r="J32" s="204" t="s">
        <v>114</v>
      </c>
      <c r="K32" s="186"/>
      <c r="L32" s="189"/>
      <c r="M32" s="189"/>
    </row>
    <row r="33" spans="1:13" ht="122.45" customHeight="1" thickBot="1">
      <c r="B33" s="325"/>
      <c r="C33" s="154" t="s">
        <v>115</v>
      </c>
      <c r="D33" s="152">
        <v>2</v>
      </c>
      <c r="E33" s="174" t="s">
        <v>70</v>
      </c>
      <c r="F33" s="171">
        <v>3</v>
      </c>
      <c r="G33" s="104"/>
      <c r="H33" s="104"/>
      <c r="I33" s="106">
        <f t="shared" si="4"/>
        <v>6</v>
      </c>
      <c r="J33" s="204" t="s">
        <v>116</v>
      </c>
      <c r="K33" s="186"/>
      <c r="L33" s="190"/>
      <c r="M33" s="187"/>
    </row>
    <row r="34" spans="1:13" ht="16.5" thickBot="1">
      <c r="B34" s="32"/>
      <c r="C34" s="63"/>
      <c r="D34" s="28"/>
      <c r="E34" s="28"/>
      <c r="F34" s="59"/>
      <c r="G34" s="59"/>
      <c r="H34" s="59"/>
      <c r="I34" s="59"/>
      <c r="J34" s="43"/>
      <c r="K34" s="43"/>
    </row>
    <row r="35" spans="1:13" ht="86.25" thickBot="1">
      <c r="B35" s="336" t="s">
        <v>117</v>
      </c>
      <c r="C35" s="209" t="s">
        <v>118</v>
      </c>
      <c r="D35" s="152">
        <v>2</v>
      </c>
      <c r="E35" s="174" t="s">
        <v>70</v>
      </c>
      <c r="F35" s="168">
        <v>3</v>
      </c>
      <c r="G35" s="167"/>
      <c r="H35" s="169"/>
      <c r="I35" s="169">
        <f>D35*F35</f>
        <v>6</v>
      </c>
      <c r="J35" s="204" t="s">
        <v>119</v>
      </c>
      <c r="K35" s="186"/>
      <c r="L35" s="189"/>
      <c r="M35" s="189"/>
    </row>
    <row r="36" spans="1:13" ht="90.6" customHeight="1" thickBot="1">
      <c r="B36" s="327"/>
      <c r="C36" s="201" t="s">
        <v>120</v>
      </c>
      <c r="D36" s="153">
        <v>2</v>
      </c>
      <c r="E36" s="181" t="s">
        <v>70</v>
      </c>
      <c r="F36" s="119">
        <v>3</v>
      </c>
      <c r="G36" s="115"/>
      <c r="H36" s="114"/>
      <c r="I36" s="114">
        <f t="shared" ref="I36:I40" si="5">D36*F36</f>
        <v>6</v>
      </c>
      <c r="J36" s="201" t="s">
        <v>121</v>
      </c>
      <c r="K36" s="210"/>
      <c r="L36" s="190"/>
      <c r="M36" s="190"/>
    </row>
    <row r="37" spans="1:13" ht="107.1" customHeight="1" thickBot="1">
      <c r="B37" s="327"/>
      <c r="C37" s="209" t="s">
        <v>122</v>
      </c>
      <c r="D37" s="153">
        <v>2</v>
      </c>
      <c r="E37" s="181" t="s">
        <v>70</v>
      </c>
      <c r="F37" s="102">
        <v>3</v>
      </c>
      <c r="G37" s="101"/>
      <c r="H37" s="103"/>
      <c r="I37" s="114">
        <f t="shared" si="5"/>
        <v>6</v>
      </c>
      <c r="J37" s="204" t="s">
        <v>123</v>
      </c>
      <c r="K37" s="208"/>
      <c r="L37" s="189"/>
      <c r="M37" s="189"/>
    </row>
    <row r="38" spans="1:13" ht="203.45" customHeight="1" thickBot="1">
      <c r="B38" s="327"/>
      <c r="C38" s="204" t="s">
        <v>124</v>
      </c>
      <c r="D38" s="152">
        <v>2</v>
      </c>
      <c r="E38" s="174" t="s">
        <v>70</v>
      </c>
      <c r="F38" s="102">
        <v>3</v>
      </c>
      <c r="G38" s="101"/>
      <c r="H38" s="103"/>
      <c r="I38" s="114">
        <f t="shared" si="5"/>
        <v>6</v>
      </c>
      <c r="J38" s="204" t="s">
        <v>125</v>
      </c>
      <c r="K38" s="247" t="s">
        <v>126</v>
      </c>
      <c r="L38" s="189"/>
      <c r="M38" s="189"/>
    </row>
    <row r="39" spans="1:13" ht="89.1" customHeight="1" thickBot="1">
      <c r="B39" s="327"/>
      <c r="C39" s="154" t="s">
        <v>127</v>
      </c>
      <c r="D39" s="153">
        <v>2</v>
      </c>
      <c r="E39" s="181" t="s">
        <v>70</v>
      </c>
      <c r="F39" s="102">
        <v>3</v>
      </c>
      <c r="G39" s="101"/>
      <c r="H39" s="103"/>
      <c r="I39" s="114">
        <f t="shared" si="5"/>
        <v>6</v>
      </c>
      <c r="J39" s="242" t="s">
        <v>128</v>
      </c>
      <c r="K39" s="211"/>
      <c r="L39" s="189"/>
      <c r="M39" s="190"/>
    </row>
    <row r="40" spans="1:13" ht="158.44999999999999" customHeight="1" thickBot="1">
      <c r="B40" s="328"/>
      <c r="C40" s="201" t="s">
        <v>129</v>
      </c>
      <c r="D40" s="152">
        <v>2</v>
      </c>
      <c r="E40" s="174" t="s">
        <v>70</v>
      </c>
      <c r="F40" s="112">
        <v>3</v>
      </c>
      <c r="G40" s="111"/>
      <c r="H40" s="107"/>
      <c r="I40" s="107">
        <f t="shared" si="5"/>
        <v>6</v>
      </c>
      <c r="J40" s="204" t="s">
        <v>130</v>
      </c>
      <c r="K40" s="186"/>
      <c r="L40" s="185"/>
      <c r="M40" s="184"/>
    </row>
    <row r="41" spans="1:13" ht="16.5" thickBot="1">
      <c r="A41" s="30"/>
      <c r="B41" s="34"/>
      <c r="C41" s="64"/>
      <c r="D41" s="28"/>
      <c r="E41" s="28"/>
      <c r="F41" s="59"/>
      <c r="G41" s="59"/>
      <c r="H41" s="59"/>
      <c r="I41" s="59"/>
      <c r="J41" s="65"/>
      <c r="K41" s="65"/>
      <c r="L41" s="33"/>
      <c r="M41" s="212"/>
    </row>
    <row r="42" spans="1:13" ht="92.1" customHeight="1" thickBot="1">
      <c r="B42" s="333" t="s">
        <v>131</v>
      </c>
      <c r="C42" s="204" t="s">
        <v>132</v>
      </c>
      <c r="D42" s="152">
        <v>2</v>
      </c>
      <c r="E42" s="174" t="s">
        <v>70</v>
      </c>
      <c r="F42" s="168">
        <v>3</v>
      </c>
      <c r="G42" s="167"/>
      <c r="H42" s="169"/>
      <c r="I42" s="169">
        <f>D42*F42</f>
        <v>6</v>
      </c>
      <c r="J42" s="204" t="s">
        <v>133</v>
      </c>
      <c r="K42" s="182"/>
      <c r="L42" s="185"/>
      <c r="M42" s="184"/>
    </row>
    <row r="43" spans="1:13" ht="154.5" customHeight="1" thickBot="1">
      <c r="B43" s="334"/>
      <c r="C43" s="201" t="s">
        <v>134</v>
      </c>
      <c r="D43" s="153">
        <v>2</v>
      </c>
      <c r="E43" s="181" t="s">
        <v>70</v>
      </c>
      <c r="F43" s="119">
        <v>3</v>
      </c>
      <c r="G43" s="114"/>
      <c r="H43" s="114"/>
      <c r="I43" s="114">
        <f t="shared" ref="I43:I46" si="6">D43*F43</f>
        <v>6</v>
      </c>
      <c r="J43" s="201" t="s">
        <v>135</v>
      </c>
      <c r="K43" s="183"/>
      <c r="L43" s="203"/>
      <c r="M43" s="187"/>
    </row>
    <row r="44" spans="1:13" ht="60" customHeight="1" thickBot="1">
      <c r="B44" s="334"/>
      <c r="C44" s="154" t="s">
        <v>136</v>
      </c>
      <c r="D44" s="152">
        <v>2</v>
      </c>
      <c r="E44" s="174" t="s">
        <v>70</v>
      </c>
      <c r="F44" s="102">
        <v>3</v>
      </c>
      <c r="G44" s="103"/>
      <c r="H44" s="101"/>
      <c r="I44" s="114">
        <f t="shared" si="6"/>
        <v>6</v>
      </c>
      <c r="J44" s="204" t="s">
        <v>137</v>
      </c>
      <c r="K44" s="182"/>
      <c r="L44" s="185"/>
      <c r="M44" s="184"/>
    </row>
    <row r="45" spans="1:13" ht="59.1" customHeight="1" thickBot="1">
      <c r="B45" s="334"/>
      <c r="C45" s="204" t="s">
        <v>138</v>
      </c>
      <c r="D45" s="152">
        <v>2</v>
      </c>
      <c r="E45" s="216" t="s">
        <v>70</v>
      </c>
      <c r="F45" s="105">
        <v>3</v>
      </c>
      <c r="G45" s="106"/>
      <c r="H45" s="106"/>
      <c r="I45" s="199">
        <f t="shared" si="6"/>
        <v>6</v>
      </c>
      <c r="J45" s="241" t="s">
        <v>139</v>
      </c>
      <c r="K45" s="182"/>
      <c r="L45" s="185"/>
      <c r="M45" s="185"/>
    </row>
    <row r="46" spans="1:13" ht="43.5" thickBot="1">
      <c r="B46" s="335"/>
      <c r="C46" s="201" t="s">
        <v>140</v>
      </c>
      <c r="D46" s="152">
        <v>2</v>
      </c>
      <c r="E46" s="196" t="s">
        <v>70</v>
      </c>
      <c r="F46" s="113">
        <v>3</v>
      </c>
      <c r="G46" s="109"/>
      <c r="H46" s="109"/>
      <c r="I46" s="109">
        <f t="shared" si="6"/>
        <v>6</v>
      </c>
      <c r="J46" s="204" t="s">
        <v>141</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75" thickBot="1">
      <c r="B49" s="337" t="s">
        <v>142</v>
      </c>
      <c r="C49" s="214" t="s">
        <v>143</v>
      </c>
      <c r="D49" s="153">
        <v>2</v>
      </c>
      <c r="E49" s="181" t="s">
        <v>70</v>
      </c>
      <c r="F49" s="117">
        <v>3</v>
      </c>
      <c r="G49" s="117"/>
      <c r="H49" s="118"/>
      <c r="I49" s="118">
        <f>D49*F49</f>
        <v>6</v>
      </c>
      <c r="J49" s="201" t="s">
        <v>144</v>
      </c>
      <c r="K49" s="183"/>
      <c r="L49" s="203"/>
      <c r="M49" s="203"/>
    </row>
    <row r="50" spans="2:13" ht="43.5" thickBot="1">
      <c r="B50" s="338"/>
      <c r="C50" s="154" t="s">
        <v>145</v>
      </c>
      <c r="D50" s="152">
        <v>2</v>
      </c>
      <c r="E50" s="181" t="s">
        <v>70</v>
      </c>
      <c r="F50" s="217">
        <v>3</v>
      </c>
      <c r="G50" s="217"/>
      <c r="H50" s="148"/>
      <c r="I50" s="118">
        <f t="shared" ref="I50:I55" si="7">D50*F50</f>
        <v>6</v>
      </c>
      <c r="J50" s="201" t="s">
        <v>146</v>
      </c>
      <c r="K50" s="223"/>
      <c r="L50" s="203"/>
      <c r="M50" s="187"/>
    </row>
    <row r="51" spans="2:13" ht="129" thickBot="1">
      <c r="B51" s="338"/>
      <c r="C51" s="154" t="s">
        <v>147</v>
      </c>
      <c r="D51" s="152">
        <v>2</v>
      </c>
      <c r="E51" s="174" t="s">
        <v>70</v>
      </c>
      <c r="F51" s="198">
        <v>3</v>
      </c>
      <c r="G51" s="198"/>
      <c r="H51" s="167"/>
      <c r="I51" s="169">
        <f t="shared" si="7"/>
        <v>6</v>
      </c>
      <c r="J51" s="204" t="s">
        <v>148</v>
      </c>
      <c r="K51" s="182"/>
      <c r="L51" s="185"/>
      <c r="M51" s="184"/>
    </row>
    <row r="52" spans="2:13" ht="100.5" thickBot="1">
      <c r="B52" s="338"/>
      <c r="C52" s="154" t="s">
        <v>149</v>
      </c>
      <c r="D52" s="152">
        <v>2</v>
      </c>
      <c r="E52" s="174" t="s">
        <v>70</v>
      </c>
      <c r="F52" s="198">
        <v>3</v>
      </c>
      <c r="G52" s="198"/>
      <c r="H52" s="167"/>
      <c r="I52" s="169">
        <f t="shared" si="7"/>
        <v>6</v>
      </c>
      <c r="J52" s="204" t="s">
        <v>150</v>
      </c>
      <c r="K52" s="248" t="s">
        <v>151</v>
      </c>
      <c r="L52" s="185"/>
      <c r="M52" s="184"/>
    </row>
    <row r="53" spans="2:13" ht="43.5" thickBot="1">
      <c r="B53" s="338"/>
      <c r="C53" s="204" t="s">
        <v>152</v>
      </c>
      <c r="D53" s="238">
        <v>2</v>
      </c>
      <c r="E53" s="181" t="s">
        <v>70</v>
      </c>
      <c r="F53" s="218">
        <v>3</v>
      </c>
      <c r="G53" s="219"/>
      <c r="H53" s="219"/>
      <c r="I53" s="118">
        <f t="shared" si="7"/>
        <v>6</v>
      </c>
      <c r="J53" s="204" t="s">
        <v>153</v>
      </c>
      <c r="K53" s="182"/>
      <c r="L53" s="185"/>
      <c r="M53" s="187"/>
    </row>
    <row r="54" spans="2:13" ht="44.25" thickBot="1">
      <c r="B54" s="338"/>
      <c r="C54" s="201" t="s">
        <v>154</v>
      </c>
      <c r="D54" s="239">
        <v>2</v>
      </c>
      <c r="E54" s="181" t="s">
        <v>70</v>
      </c>
      <c r="F54" s="220">
        <v>3</v>
      </c>
      <c r="G54" s="221"/>
      <c r="H54" s="222"/>
      <c r="I54" s="118">
        <f t="shared" si="7"/>
        <v>6</v>
      </c>
      <c r="J54" s="201" t="s">
        <v>155</v>
      </c>
      <c r="K54" s="183"/>
      <c r="L54" s="203"/>
      <c r="M54" s="187"/>
    </row>
    <row r="55" spans="2:13" ht="86.25" thickBot="1">
      <c r="B55" s="338"/>
      <c r="C55" s="204" t="s">
        <v>156</v>
      </c>
      <c r="D55" s="152">
        <v>2</v>
      </c>
      <c r="E55" s="181" t="s">
        <v>70</v>
      </c>
      <c r="F55" s="117">
        <v>3</v>
      </c>
      <c r="G55" s="118"/>
      <c r="H55" s="118"/>
      <c r="I55" s="118">
        <f t="shared" si="7"/>
        <v>6</v>
      </c>
      <c r="J55" s="204" t="s">
        <v>157</v>
      </c>
      <c r="K55" s="182"/>
      <c r="L55" s="203"/>
      <c r="M55" s="187"/>
    </row>
    <row r="56" spans="2:13" ht="43.5" thickBot="1">
      <c r="B56" s="338"/>
      <c r="C56" s="201" t="s">
        <v>158</v>
      </c>
      <c r="D56" s="153">
        <v>2</v>
      </c>
      <c r="E56" s="181" t="s">
        <v>77</v>
      </c>
      <c r="F56" s="119"/>
      <c r="G56" s="114">
        <v>2</v>
      </c>
      <c r="H56" s="114"/>
      <c r="I56" s="114">
        <f>D56*G56</f>
        <v>4</v>
      </c>
      <c r="J56" s="204" t="s">
        <v>159</v>
      </c>
      <c r="K56" s="182"/>
      <c r="L56" s="185"/>
      <c r="M56" s="184"/>
    </row>
    <row r="57" spans="2:13" ht="338.45" customHeight="1" thickBot="1">
      <c r="B57" s="338"/>
      <c r="C57" s="204" t="s">
        <v>160</v>
      </c>
      <c r="D57" s="152">
        <v>2</v>
      </c>
      <c r="E57" s="174" t="s">
        <v>161</v>
      </c>
      <c r="F57" s="102"/>
      <c r="G57" s="103"/>
      <c r="H57" s="103">
        <v>1</v>
      </c>
      <c r="I57" s="103">
        <f t="shared" ref="I57:I59" si="8">D57*H57</f>
        <v>2</v>
      </c>
      <c r="J57" s="204" t="s">
        <v>162</v>
      </c>
      <c r="K57" s="182"/>
      <c r="L57" s="185"/>
      <c r="M57" s="184"/>
    </row>
    <row r="58" spans="2:13" ht="86.25" thickBot="1">
      <c r="B58" s="338"/>
      <c r="C58" s="204" t="s">
        <v>163</v>
      </c>
      <c r="D58" s="153">
        <v>2</v>
      </c>
      <c r="E58" s="173" t="s">
        <v>161</v>
      </c>
      <c r="F58" s="116"/>
      <c r="G58" s="103"/>
      <c r="H58" s="103">
        <v>1</v>
      </c>
      <c r="I58" s="103">
        <f>D58*H58</f>
        <v>2</v>
      </c>
      <c r="J58" s="170" t="s">
        <v>164</v>
      </c>
      <c r="K58" s="182"/>
      <c r="L58" s="203"/>
      <c r="M58" s="187"/>
    </row>
    <row r="59" spans="2:13" ht="129" thickBot="1">
      <c r="B59" s="338"/>
      <c r="C59" s="213" t="s">
        <v>165</v>
      </c>
      <c r="D59" s="172">
        <v>2</v>
      </c>
      <c r="E59" s="174" t="s">
        <v>161</v>
      </c>
      <c r="F59" s="102"/>
      <c r="G59" s="101"/>
      <c r="H59" s="103">
        <v>1</v>
      </c>
      <c r="I59" s="103">
        <f t="shared" si="8"/>
        <v>2</v>
      </c>
      <c r="J59" s="204" t="s">
        <v>166</v>
      </c>
      <c r="K59" s="249" t="s">
        <v>167</v>
      </c>
      <c r="L59" s="185"/>
      <c r="M59" s="184"/>
    </row>
    <row r="60" spans="2:13" ht="60" thickBot="1">
      <c r="B60" s="339"/>
      <c r="C60" s="178" t="s">
        <v>168</v>
      </c>
      <c r="D60" s="215">
        <v>2</v>
      </c>
      <c r="E60" s="181" t="s">
        <v>77</v>
      </c>
      <c r="F60" s="117"/>
      <c r="G60" s="111">
        <v>2</v>
      </c>
      <c r="H60" s="118"/>
      <c r="I60" s="107">
        <f>D60*G60</f>
        <v>4</v>
      </c>
      <c r="J60" s="201" t="s">
        <v>169</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14.75" thickBot="1">
      <c r="B63" s="326" t="s">
        <v>170</v>
      </c>
      <c r="C63" s="224" t="s">
        <v>171</v>
      </c>
      <c r="D63" s="195">
        <v>2</v>
      </c>
      <c r="E63" s="200" t="s">
        <v>70</v>
      </c>
      <c r="F63" s="108">
        <v>3</v>
      </c>
      <c r="G63" s="108"/>
      <c r="H63" s="98"/>
      <c r="I63" s="100">
        <f>D63*F63</f>
        <v>6</v>
      </c>
      <c r="J63" s="204" t="s">
        <v>172</v>
      </c>
      <c r="K63" s="227"/>
      <c r="L63" s="190"/>
      <c r="M63" s="189"/>
    </row>
    <row r="64" spans="2:13" ht="72" thickBot="1">
      <c r="B64" s="327"/>
      <c r="C64" s="225" t="s">
        <v>173</v>
      </c>
      <c r="D64" s="192">
        <v>2</v>
      </c>
      <c r="E64" s="226" t="s">
        <v>70</v>
      </c>
      <c r="F64" s="102">
        <v>3</v>
      </c>
      <c r="G64" s="101"/>
      <c r="H64" s="103"/>
      <c r="I64" s="114">
        <f t="shared" ref="I64:I68" si="9">D64*F64</f>
        <v>6</v>
      </c>
      <c r="J64" s="204" t="s">
        <v>174</v>
      </c>
      <c r="K64" s="182"/>
      <c r="L64" s="190"/>
      <c r="M64" s="190"/>
    </row>
    <row r="65" spans="1:13" ht="138" customHeight="1" thickBot="1">
      <c r="B65" s="327"/>
      <c r="C65" s="96" t="s">
        <v>175</v>
      </c>
      <c r="D65" s="192">
        <v>2</v>
      </c>
      <c r="E65" s="226" t="s">
        <v>70</v>
      </c>
      <c r="F65" s="119">
        <v>3</v>
      </c>
      <c r="G65" s="115"/>
      <c r="H65" s="114"/>
      <c r="I65" s="114">
        <f t="shared" si="9"/>
        <v>6</v>
      </c>
      <c r="J65" s="204" t="s">
        <v>346</v>
      </c>
      <c r="K65" s="186"/>
      <c r="L65" s="189"/>
      <c r="M65" s="189"/>
    </row>
    <row r="66" spans="1:13" ht="59.25" thickBot="1">
      <c r="B66" s="327"/>
      <c r="C66" s="179" t="s">
        <v>176</v>
      </c>
      <c r="D66" s="192">
        <v>2</v>
      </c>
      <c r="E66" s="226" t="s">
        <v>70</v>
      </c>
      <c r="F66" s="102">
        <v>3</v>
      </c>
      <c r="G66" s="101"/>
      <c r="H66" s="103"/>
      <c r="I66" s="114">
        <f t="shared" si="9"/>
        <v>6</v>
      </c>
      <c r="J66" s="204" t="s">
        <v>177</v>
      </c>
      <c r="K66" s="186"/>
      <c r="L66" s="189"/>
      <c r="M66" s="189"/>
    </row>
    <row r="67" spans="1:13" ht="57.75" thickBot="1">
      <c r="B67" s="327"/>
      <c r="C67" s="179" t="s">
        <v>178</v>
      </c>
      <c r="D67" s="152">
        <v>2</v>
      </c>
      <c r="E67" s="226" t="s">
        <v>70</v>
      </c>
      <c r="F67" s="119">
        <v>3</v>
      </c>
      <c r="G67" s="115"/>
      <c r="H67" s="114"/>
      <c r="I67" s="114">
        <f t="shared" si="9"/>
        <v>6</v>
      </c>
      <c r="J67" s="170" t="s">
        <v>179</v>
      </c>
      <c r="K67" s="186"/>
      <c r="L67" s="190"/>
      <c r="M67" s="190"/>
    </row>
    <row r="68" spans="1:13" ht="43.5" thickBot="1">
      <c r="B68" s="327"/>
      <c r="C68" s="179" t="s">
        <v>180</v>
      </c>
      <c r="D68" s="195">
        <v>2</v>
      </c>
      <c r="E68" s="226" t="s">
        <v>70</v>
      </c>
      <c r="F68" s="102">
        <v>3</v>
      </c>
      <c r="G68" s="101"/>
      <c r="H68" s="103"/>
      <c r="I68" s="114">
        <f t="shared" si="9"/>
        <v>6</v>
      </c>
      <c r="J68" s="204" t="s">
        <v>181</v>
      </c>
      <c r="K68" s="186"/>
      <c r="L68" s="190"/>
      <c r="M68" s="190"/>
    </row>
    <row r="69" spans="1:13" ht="43.5" thickBot="1">
      <c r="B69" s="328"/>
      <c r="C69" s="154" t="s">
        <v>182</v>
      </c>
      <c r="D69" s="152">
        <v>1</v>
      </c>
      <c r="E69" s="174" t="s">
        <v>77</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9.25" thickBot="1">
      <c r="B72" s="320" t="s">
        <v>183</v>
      </c>
      <c r="C72" s="155" t="s">
        <v>184</v>
      </c>
      <c r="D72" s="215">
        <v>1</v>
      </c>
      <c r="E72" s="240" t="s">
        <v>70</v>
      </c>
      <c r="F72" s="119">
        <v>3</v>
      </c>
      <c r="G72" s="115"/>
      <c r="H72" s="114"/>
      <c r="I72" s="114">
        <f>D72*F72</f>
        <v>3</v>
      </c>
      <c r="J72" s="201" t="s">
        <v>185</v>
      </c>
      <c r="K72" s="210"/>
      <c r="L72" s="190"/>
      <c r="M72" s="203"/>
    </row>
    <row r="73" spans="1:13" ht="43.5" thickBot="1">
      <c r="B73" s="321"/>
      <c r="C73" s="154" t="s">
        <v>186</v>
      </c>
      <c r="D73" s="195">
        <v>2</v>
      </c>
      <c r="E73" s="226" t="s">
        <v>70</v>
      </c>
      <c r="F73" s="102">
        <v>3</v>
      </c>
      <c r="G73" s="101"/>
      <c r="H73" s="101"/>
      <c r="I73" s="114">
        <f>D73*F73</f>
        <v>6</v>
      </c>
      <c r="J73" s="231"/>
      <c r="K73" s="232"/>
      <c r="L73" s="190"/>
      <c r="M73" s="187"/>
    </row>
    <row r="74" spans="1:13" ht="32.25" thickBot="1">
      <c r="B74" s="322"/>
      <c r="C74" s="154" t="s">
        <v>187</v>
      </c>
      <c r="D74" s="195">
        <v>2</v>
      </c>
      <c r="E74" s="174" t="s">
        <v>77</v>
      </c>
      <c r="F74" s="102"/>
      <c r="G74" s="101">
        <v>2</v>
      </c>
      <c r="H74" s="103"/>
      <c r="I74" s="103">
        <f>D74*G74</f>
        <v>4</v>
      </c>
      <c r="J74" s="204" t="s">
        <v>188</v>
      </c>
      <c r="K74" s="186"/>
      <c r="L74" s="189"/>
      <c r="M74" s="184"/>
    </row>
    <row r="75" spans="1:13">
      <c r="B75" s="228"/>
      <c r="C75" s="229"/>
      <c r="D75" s="230"/>
      <c r="E75" s="230"/>
    </row>
    <row r="76" spans="1:13" ht="16.5" thickBot="1">
      <c r="I76" s="131"/>
    </row>
    <row r="77" spans="1:13" ht="27" customHeight="1" thickBot="1">
      <c r="C77" s="120" t="s">
        <v>189</v>
      </c>
      <c r="D77" s="121">
        <f>SUM(I77)</f>
        <v>289</v>
      </c>
      <c r="E77" s="121"/>
      <c r="F77" s="122">
        <f>SUM(F10:F74)/3</f>
        <v>45</v>
      </c>
      <c r="G77" s="122">
        <f>SUM(G10:G74)/2</f>
        <v>6</v>
      </c>
      <c r="H77" s="149">
        <f>SUM(H10:H74)</f>
        <v>3</v>
      </c>
      <c r="I77" s="131">
        <f>SUM(I10:I74)</f>
        <v>289</v>
      </c>
    </row>
    <row r="78" spans="1:13" ht="16.5" thickBot="1">
      <c r="C78" s="132"/>
      <c r="D78" s="133" t="s">
        <v>190</v>
      </c>
      <c r="E78" s="133" t="s">
        <v>191</v>
      </c>
      <c r="F78" s="134"/>
      <c r="G78" s="134"/>
      <c r="H78" s="150"/>
      <c r="I78" s="131"/>
    </row>
    <row r="79" spans="1:13" ht="24" thickBot="1">
      <c r="C79" s="123" t="s">
        <v>192</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70</v>
      </c>
      <c r="D80" s="121">
        <f>$F$77</f>
        <v>45</v>
      </c>
      <c r="E80" s="126">
        <f>$F$79</f>
        <v>96.666666666666671</v>
      </c>
      <c r="F80" s="116"/>
      <c r="G80" s="116"/>
    </row>
    <row r="81" spans="3:7">
      <c r="C81" s="136" t="s">
        <v>193</v>
      </c>
      <c r="D81" s="127">
        <f>$G$77</f>
        <v>6</v>
      </c>
      <c r="E81" s="128">
        <f>$G$79</f>
        <v>91.666666666666657</v>
      </c>
      <c r="F81" s="116"/>
      <c r="G81" s="116"/>
    </row>
    <row r="82" spans="3:7" ht="16.5" thickBot="1">
      <c r="C82" s="137" t="s">
        <v>194</v>
      </c>
      <c r="D82" s="129">
        <f>$H$77</f>
        <v>3</v>
      </c>
      <c r="E82" s="130">
        <f>$H$79</f>
        <v>100</v>
      </c>
      <c r="F82" s="116"/>
      <c r="G82" s="116"/>
    </row>
  </sheetData>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266</v>
      </c>
      <c r="B1" s="2" t="s">
        <v>267</v>
      </c>
      <c r="C1" s="1" t="s">
        <v>268</v>
      </c>
      <c r="D1" s="1" t="s">
        <v>269</v>
      </c>
      <c r="E1" s="1" t="s">
        <v>270</v>
      </c>
      <c r="F1" s="1" t="s">
        <v>271</v>
      </c>
      <c r="G1" s="1" t="s">
        <v>272</v>
      </c>
      <c r="H1" s="1" t="s">
        <v>273</v>
      </c>
      <c r="I1" s="1" t="s">
        <v>274</v>
      </c>
      <c r="J1" s="1" t="s">
        <v>275</v>
      </c>
      <c r="K1" s="1" t="s">
        <v>276</v>
      </c>
      <c r="L1" s="1" t="s">
        <v>277</v>
      </c>
      <c r="M1" s="1" t="s">
        <v>278</v>
      </c>
      <c r="N1" s="1" t="s">
        <v>279</v>
      </c>
      <c r="O1" s="1" t="s">
        <v>280</v>
      </c>
      <c r="P1" s="1" t="s">
        <v>281</v>
      </c>
      <c r="Q1" s="1" t="s">
        <v>282</v>
      </c>
      <c r="R1" s="1" t="s">
        <v>283</v>
      </c>
      <c r="S1" s="1" t="s">
        <v>284</v>
      </c>
      <c r="T1" s="1" t="s">
        <v>285</v>
      </c>
      <c r="U1" s="1" t="s">
        <v>286</v>
      </c>
      <c r="V1" s="1" t="s">
        <v>287</v>
      </c>
      <c r="W1" s="1" t="s">
        <v>288</v>
      </c>
      <c r="X1" s="1" t="s">
        <v>289</v>
      </c>
      <c r="Y1" s="1" t="s">
        <v>290</v>
      </c>
      <c r="Z1" s="2" t="s">
        <v>291</v>
      </c>
      <c r="AA1" s="1" t="s">
        <v>292</v>
      </c>
      <c r="AB1" s="1" t="s">
        <v>293</v>
      </c>
      <c r="AC1" s="1" t="s">
        <v>294</v>
      </c>
      <c r="AD1" s="1" t="s">
        <v>295</v>
      </c>
      <c r="AE1" s="1" t="s">
        <v>296</v>
      </c>
      <c r="AF1" s="1" t="s">
        <v>297</v>
      </c>
      <c r="AG1" s="1" t="s">
        <v>298</v>
      </c>
      <c r="AH1" s="1" t="s">
        <v>299</v>
      </c>
      <c r="AI1" s="1" t="s">
        <v>300</v>
      </c>
      <c r="AJ1" s="1" t="s">
        <v>301</v>
      </c>
      <c r="AK1" s="1" t="s">
        <v>302</v>
      </c>
      <c r="AL1" s="1" t="s">
        <v>303</v>
      </c>
      <c r="AM1" s="1" t="s">
        <v>304</v>
      </c>
      <c r="AN1" s="1" t="s">
        <v>305</v>
      </c>
      <c r="AO1" s="1" t="s">
        <v>306</v>
      </c>
      <c r="AP1" s="1" t="s">
        <v>307</v>
      </c>
      <c r="AQ1" s="1" t="s">
        <v>308</v>
      </c>
      <c r="AR1" s="1" t="s">
        <v>309</v>
      </c>
      <c r="AS1" s="1" t="s">
        <v>310</v>
      </c>
      <c r="AT1" s="1" t="s">
        <v>311</v>
      </c>
      <c r="AU1" s="1" t="s">
        <v>312</v>
      </c>
      <c r="AV1" s="1" t="s">
        <v>313</v>
      </c>
      <c r="AW1" s="1" t="s">
        <v>314</v>
      </c>
      <c r="AX1" s="1" t="s">
        <v>315</v>
      </c>
      <c r="AY1" s="1" t="s">
        <v>316</v>
      </c>
      <c r="AZ1" s="1" t="s">
        <v>317</v>
      </c>
      <c r="BA1" s="1" t="s">
        <v>318</v>
      </c>
      <c r="BB1" s="1" t="s">
        <v>319</v>
      </c>
      <c r="BC1" s="1" t="s">
        <v>320</v>
      </c>
      <c r="BD1" s="1" t="s">
        <v>321</v>
      </c>
      <c r="BE1" s="1" t="s">
        <v>322</v>
      </c>
      <c r="BF1" s="1" t="s">
        <v>323</v>
      </c>
      <c r="BG1" s="1" t="s">
        <v>324</v>
      </c>
      <c r="BH1" s="1" t="s">
        <v>325</v>
      </c>
      <c r="BI1" s="2" t="s">
        <v>326</v>
      </c>
      <c r="BJ1" s="4" t="s">
        <v>327</v>
      </c>
      <c r="BK1" s="66" t="s">
        <v>328</v>
      </c>
      <c r="BL1" s="66" t="s">
        <v>329</v>
      </c>
      <c r="BM1" s="67" t="s">
        <v>330</v>
      </c>
      <c r="BN1" s="67" t="s">
        <v>331</v>
      </c>
      <c r="BO1" s="66" t="s">
        <v>332</v>
      </c>
      <c r="BP1" s="18" t="s">
        <v>333</v>
      </c>
      <c r="BQ1" s="18" t="s">
        <v>334</v>
      </c>
      <c r="BR1" s="18" t="s">
        <v>335</v>
      </c>
      <c r="BS1" s="18" t="s">
        <v>336</v>
      </c>
      <c r="BT1" s="18" t="s">
        <v>337</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216</v>
      </c>
      <c r="E1" s="5" t="s">
        <v>217</v>
      </c>
      <c r="F1" s="3" t="s">
        <v>218</v>
      </c>
      <c r="G1" s="3" t="str">
        <f>IF(ISBLANK('Risk Rating'!K1), "", 'Risk Rating'!K1)</f>
        <v>Risk Rating</v>
      </c>
      <c r="H1" s="7" t="s">
        <v>219</v>
      </c>
      <c r="I1" s="3" t="s">
        <v>220</v>
      </c>
      <c r="J1" s="3" t="s">
        <v>221</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212</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206</v>
      </c>
      <c r="G1" s="2" t="s">
        <v>207</v>
      </c>
      <c r="H1" s="2">
        <v>1</v>
      </c>
      <c r="I1" s="2">
        <v>1</v>
      </c>
      <c r="J1" s="2">
        <v>1</v>
      </c>
      <c r="L1" s="2" t="s">
        <v>208</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195</v>
      </c>
      <c r="K1" s="2" t="s">
        <v>196</v>
      </c>
      <c r="L1" s="2">
        <v>2</v>
      </c>
      <c r="M1" s="2">
        <v>2</v>
      </c>
      <c r="N1" s="2">
        <v>3</v>
      </c>
      <c r="O1" s="2">
        <v>3</v>
      </c>
      <c r="P1" s="2">
        <v>3</v>
      </c>
      <c r="Q1" s="2">
        <v>2</v>
      </c>
      <c r="R1" s="2">
        <v>2</v>
      </c>
      <c r="T1" s="2" t="s">
        <v>197</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338</v>
      </c>
      <c r="Z1" s="2" t="s">
        <v>339</v>
      </c>
      <c r="AA1" s="2">
        <v>3</v>
      </c>
      <c r="AB1" s="2">
        <v>3</v>
      </c>
      <c r="AC1" s="2">
        <v>2</v>
      </c>
      <c r="AD1" s="2">
        <v>3</v>
      </c>
      <c r="AE1" s="2">
        <v>3</v>
      </c>
      <c r="AF1" s="2">
        <v>3</v>
      </c>
      <c r="AG1" s="2">
        <v>3</v>
      </c>
      <c r="AH1" s="2">
        <v>3</v>
      </c>
      <c r="AI1" s="2">
        <v>3</v>
      </c>
      <c r="AJ1" s="2">
        <v>2</v>
      </c>
      <c r="AK1" s="2">
        <v>2</v>
      </c>
      <c r="AL1" s="2">
        <v>2</v>
      </c>
      <c r="AM1" s="2">
        <v>3</v>
      </c>
      <c r="AN1" s="2">
        <v>3</v>
      </c>
      <c r="AO1" s="2">
        <v>3</v>
      </c>
      <c r="AP1" s="2" t="s">
        <v>200</v>
      </c>
      <c r="AQ1" s="2">
        <v>3</v>
      </c>
      <c r="AR1" s="2" t="s">
        <v>200</v>
      </c>
      <c r="AS1" s="2">
        <v>2</v>
      </c>
      <c r="AT1" s="2">
        <v>3</v>
      </c>
      <c r="AU1" s="2">
        <v>3</v>
      </c>
      <c r="AV1" s="2">
        <v>3</v>
      </c>
      <c r="AW1" s="2"/>
      <c r="AX1" s="2" t="s">
        <v>340</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Christiane Marceau</cp:lastModifiedBy>
  <cp:revision/>
  <dcterms:created xsi:type="dcterms:W3CDTF">2020-04-27T18:49:34Z</dcterms:created>
  <dcterms:modified xsi:type="dcterms:W3CDTF">2020-08-11T12:49:03Z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